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8" windowWidth="10860" windowHeight="4776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<sst xmlns="http://schemas.openxmlformats.org/spreadsheetml/2006/main" count="43" uniqueCount="19">
  <si>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</si>
  <si>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</si>
  <si>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</si>
  <si>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</si>
  <si>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</si>
  <si>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</si>
  <si>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</si>
  <si>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</si>
  <si>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</si>
  <si>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</si>
  <si>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</si>
  <si>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</si>
  <si>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</si>
  <si>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</si>
  <si>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</si>
  <si>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</si>
  <si>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</si>
  <si>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</si>
  <si>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ΜΑΡΤΙΟ ΤΟΥ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</si>
</sst>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Μάρτιο του 2020
</a:t>
            </a:r>
          </a:p>
        </c:rich>
      </c:tx>
      <c:layout>
        <c:manualLayout>
          <c:xMode val="factor"/>
          <c:yMode val="factor"/>
          <c:x val="0.0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945"/>
          <c:w val="0.981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4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33575"/>
        <a:ext cx="72294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" thickBot="1">
      <c r="A5" s="31" t="s">
        <v>9</v>
      </c>
      <c r="B5" s="34">
        <f aca="true" t="shared" si="0" ref="B5:B10">SUM(D5+F5+H5+J5+L5+N5+P5+R5)</f>
        <v>158</v>
      </c>
      <c r="C5" s="35">
        <f>B5/B10</f>
        <v>0.005995522331423368</v>
      </c>
      <c r="D5" s="36">
        <v>5</v>
      </c>
      <c r="E5" s="35">
        <f>D5/D10</f>
        <v>0.034722222222222224</v>
      </c>
      <c r="F5" s="37">
        <v>15</v>
      </c>
      <c r="G5" s="35">
        <f>F5/F10</f>
        <v>0.010630758327427357</v>
      </c>
      <c r="H5" s="37">
        <v>14</v>
      </c>
      <c r="I5" s="35">
        <f>H5/H10</f>
        <v>0.004148148148148148</v>
      </c>
      <c r="J5" s="37">
        <v>43</v>
      </c>
      <c r="K5" s="35">
        <f>J5/J10</f>
        <v>0.0061516452074391985</v>
      </c>
      <c r="L5" s="37">
        <v>35</v>
      </c>
      <c r="M5" s="35">
        <f>L5/L10</f>
        <v>0.006044905008635579</v>
      </c>
      <c r="N5" s="37">
        <v>30</v>
      </c>
      <c r="O5" s="35">
        <f>N5/N10</f>
        <v>0.0051378660729576985</v>
      </c>
      <c r="P5" s="37">
        <v>15</v>
      </c>
      <c r="Q5" s="35">
        <f>P5/P10</f>
        <v>0.005744925315970892</v>
      </c>
      <c r="R5" s="37">
        <v>1</v>
      </c>
      <c r="S5" s="21">
        <f>R5/R10</f>
        <v>0.0051813471502590676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" thickBot="1">
      <c r="A6" s="4" t="s">
        <v>10</v>
      </c>
      <c r="B6" s="34">
        <f t="shared" si="0"/>
        <v>6802</v>
      </c>
      <c r="C6" s="35">
        <f>B6/B10</f>
        <v>0.2581110310021629</v>
      </c>
      <c r="D6" s="36">
        <v>68</v>
      </c>
      <c r="E6" s="35">
        <f>D6/D10</f>
        <v>0.4722222222222222</v>
      </c>
      <c r="F6" s="37">
        <v>332</v>
      </c>
      <c r="G6" s="35">
        <f>F6/F10</f>
        <v>0.23529411764705882</v>
      </c>
      <c r="H6" s="37">
        <v>564</v>
      </c>
      <c r="I6" s="35">
        <f>H6/H10</f>
        <v>0.1671111111111111</v>
      </c>
      <c r="J6" s="37">
        <v>1491</v>
      </c>
      <c r="K6" s="35">
        <f>J6/J10</f>
        <v>0.21330472103004292</v>
      </c>
      <c r="L6" s="37">
        <v>1585</v>
      </c>
      <c r="M6" s="35">
        <f>L6/L10</f>
        <v>0.27374784110535405</v>
      </c>
      <c r="N6" s="37">
        <v>1807</v>
      </c>
      <c r="O6" s="35">
        <f>N6/N10</f>
        <v>0.30947079979448533</v>
      </c>
      <c r="P6" s="37">
        <v>884</v>
      </c>
      <c r="Q6" s="35">
        <f>P6/P10</f>
        <v>0.33856759862121794</v>
      </c>
      <c r="R6" s="37">
        <v>71</v>
      </c>
      <c r="S6" s="21">
        <f>R6/R10</f>
        <v>0.36787564766839376</v>
      </c>
      <c r="T6" s="11"/>
      <c r="U6" s="11"/>
      <c r="V6" s="25">
        <v>2019</v>
      </c>
      <c r="W6" s="28">
        <f>D10</f>
        <v>144</v>
      </c>
      <c r="X6" s="28">
        <f>F10</f>
        <v>1411</v>
      </c>
      <c r="Y6" s="28">
        <f>H10</f>
        <v>3375</v>
      </c>
      <c r="Z6" s="28">
        <f>J10</f>
        <v>6990</v>
      </c>
      <c r="AA6" s="28">
        <f>L10</f>
        <v>5790</v>
      </c>
      <c r="AB6" s="28">
        <f>N10</f>
        <v>5839</v>
      </c>
      <c r="AC6" s="28">
        <f>P10</f>
        <v>2611</v>
      </c>
      <c r="AD6" s="27">
        <f>R10</f>
        <v>193</v>
      </c>
      <c r="AE6" s="6"/>
    </row>
    <row r="7" spans="1:21" ht="14.25">
      <c r="A7" s="4" t="s">
        <v>11</v>
      </c>
      <c r="B7" s="34">
        <f t="shared" si="0"/>
        <v>10326</v>
      </c>
      <c r="C7" s="35">
        <f>B7/B10</f>
        <v>0.3918339467992259</v>
      </c>
      <c r="D7" s="36">
        <v>49</v>
      </c>
      <c r="E7" s="35">
        <f>D7/D10</f>
        <v>0.3402777777777778</v>
      </c>
      <c r="F7" s="37">
        <v>587</v>
      </c>
      <c r="G7" s="35">
        <f>F7/F10</f>
        <v>0.4160170092133239</v>
      </c>
      <c r="H7" s="37">
        <v>1089</v>
      </c>
      <c r="I7" s="35">
        <f>H7/H10</f>
        <v>0.32266666666666666</v>
      </c>
      <c r="J7" s="37">
        <v>2376</v>
      </c>
      <c r="K7" s="35">
        <f>J7/J10</f>
        <v>0.33991416309012873</v>
      </c>
      <c r="L7" s="37">
        <v>2484</v>
      </c>
      <c r="M7" s="35">
        <f>L7/L10</f>
        <v>0.42901554404145076</v>
      </c>
      <c r="N7" s="37">
        <v>2605</v>
      </c>
      <c r="O7" s="35">
        <f>N7/N10</f>
        <v>0.4461380373351601</v>
      </c>
      <c r="P7" s="37">
        <v>1059</v>
      </c>
      <c r="Q7" s="35">
        <f>P7/P10</f>
        <v>0.405591727307545</v>
      </c>
      <c r="R7" s="37">
        <v>77</v>
      </c>
      <c r="S7" s="21">
        <f>R7/R10</f>
        <v>0.39896373056994816</v>
      </c>
      <c r="T7" s="11"/>
      <c r="U7" s="11"/>
    </row>
    <row r="8" spans="1:25" ht="14.25">
      <c r="A8" s="4" t="s">
        <v>12</v>
      </c>
      <c r="B8" s="34">
        <f t="shared" si="0"/>
        <v>2376</v>
      </c>
      <c r="C8" s="35">
        <f>B8/B10</f>
        <v>0.09016051303456912</v>
      </c>
      <c r="D8" s="36">
        <v>21</v>
      </c>
      <c r="E8" s="35">
        <f>D8/D10</f>
        <v>0.14583333333333334</v>
      </c>
      <c r="F8" s="37">
        <v>261</v>
      </c>
      <c r="G8" s="35">
        <f>F8/F10</f>
        <v>0.184975194897236</v>
      </c>
      <c r="H8" s="37">
        <v>355</v>
      </c>
      <c r="I8" s="35">
        <f>H8/H10</f>
        <v>0.10518518518518519</v>
      </c>
      <c r="J8" s="37">
        <v>556</v>
      </c>
      <c r="K8" s="35">
        <f>J8/J10</f>
        <v>0.07954220314735336</v>
      </c>
      <c r="L8" s="37">
        <v>475</v>
      </c>
      <c r="M8" s="35">
        <f>L8/L10</f>
        <v>0.08203799654576857</v>
      </c>
      <c r="N8" s="37">
        <v>483</v>
      </c>
      <c r="O8" s="35">
        <f>N8/N10</f>
        <v>0.08271964377461895</v>
      </c>
      <c r="P8" s="37">
        <v>213</v>
      </c>
      <c r="Q8" s="35">
        <f>P8/P10</f>
        <v>0.08157793948678667</v>
      </c>
      <c r="R8" s="37">
        <v>12</v>
      </c>
      <c r="S8" s="21">
        <f>R8/R10</f>
        <v>0.06217616580310881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6691</v>
      </c>
      <c r="C9" s="35">
        <f>B9/B10</f>
        <v>0.2538989868326187</v>
      </c>
      <c r="D9" s="36">
        <v>1</v>
      </c>
      <c r="E9" s="35">
        <f>D9/D10</f>
        <v>0.006944444444444444</v>
      </c>
      <c r="F9" s="38">
        <f>83+133</f>
        <v>216</v>
      </c>
      <c r="G9" s="35">
        <f>F9/F10</f>
        <v>0.15308291991495393</v>
      </c>
      <c r="H9" s="38">
        <f>320+1033</f>
        <v>1353</v>
      </c>
      <c r="I9" s="35">
        <f>H9/H10</f>
        <v>0.4008888888888889</v>
      </c>
      <c r="J9" s="38">
        <f>609+1915</f>
        <v>2524</v>
      </c>
      <c r="K9" s="35">
        <f>J9/J10</f>
        <v>0.3610872675250358</v>
      </c>
      <c r="L9" s="38">
        <f>513+698</f>
        <v>1211</v>
      </c>
      <c r="M9" s="35">
        <f>L9/L10</f>
        <v>0.209153713298791</v>
      </c>
      <c r="N9" s="38">
        <f>374+540</f>
        <v>914</v>
      </c>
      <c r="O9" s="35">
        <f>N9/N10</f>
        <v>0.15653365302277789</v>
      </c>
      <c r="P9" s="38">
        <f>167+273</f>
        <v>440</v>
      </c>
      <c r="Q9" s="35">
        <f>P9/P10</f>
        <v>0.1685178092684795</v>
      </c>
      <c r="R9" s="38">
        <f>8+24</f>
        <v>32</v>
      </c>
      <c r="S9" s="21">
        <f>R9/R10</f>
        <v>0.16580310880829016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26353</v>
      </c>
      <c r="C10" s="32">
        <f>B10/B10</f>
        <v>1</v>
      </c>
      <c r="D10" s="33">
        <f>SUM(D5:D9)</f>
        <v>144</v>
      </c>
      <c r="E10" s="32">
        <f>D10/D10</f>
        <v>1</v>
      </c>
      <c r="F10" s="33">
        <f>SUM(F5:F9)</f>
        <v>1411</v>
      </c>
      <c r="G10" s="32">
        <f>F10/F10</f>
        <v>1</v>
      </c>
      <c r="H10" s="33">
        <f>SUM(H5:H9)</f>
        <v>3375</v>
      </c>
      <c r="I10" s="32">
        <f>H10/H10</f>
        <v>1</v>
      </c>
      <c r="J10" s="33">
        <f>SUM(J5:J9)</f>
        <v>6990</v>
      </c>
      <c r="K10" s="32">
        <f>J10/J10</f>
        <v>1</v>
      </c>
      <c r="L10" s="33">
        <f>SUM(L5:L9)</f>
        <v>5790</v>
      </c>
      <c r="M10" s="32">
        <f>L10/L10</f>
        <v>1</v>
      </c>
      <c r="N10" s="33">
        <f>SUM(N5:N9)</f>
        <v>5839</v>
      </c>
      <c r="O10" s="32">
        <f>N10/N10</f>
        <v>1</v>
      </c>
      <c r="P10" s="33">
        <f>SUM(P5:P9)</f>
        <v>2611</v>
      </c>
      <c r="Q10" s="32">
        <f>P10/P10</f>
        <v>1</v>
      </c>
      <c r="R10" s="33">
        <f>SUM(R5:R9)</f>
        <v>193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2020-04-06T07:24:54Z</cp:lastPrinted>
  <dcterms:created xsi:type="dcterms:W3CDTF">2003-11-05T09:55:20Z</dcterms:created>
  <dcterms:modified xsi:type="dcterms:W3CDTF">2020-04-06T07:24:58Z</dcterms:modified>
  <cp:category/>
  <cp:version/>
  <cp:contentType/>
  <cp:contentStatus/>
</cp:coreProperties>
</file>